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ulverstontowncouncil1.sharepoint.com/sites/Shared/Shared Documents/utc/server/Data/FINANCE/Budget/Budget 2023 2024/"/>
    </mc:Choice>
  </mc:AlternateContent>
  <xr:revisionPtr revIDLastSave="10" documentId="8_{3A35C45A-684C-4FEC-A1BF-0BA85B8908DC}" xr6:coauthVersionLast="47" xr6:coauthVersionMax="47" xr10:uidLastSave="{26B1D3E8-9E36-4442-AC91-38C9AF6490A7}"/>
  <bookViews>
    <workbookView xWindow="19090" yWindow="-110" windowWidth="19420" windowHeight="10420" xr2:uid="{41804DFD-DFE8-4692-BD2C-59CB6E2F538F}"/>
  </bookViews>
  <sheets>
    <sheet name="Draft Budget" sheetId="1" r:id="rId1"/>
    <sheet name="Public conveniences" sheetId="4" r:id="rId2"/>
    <sheet name="Civic Costs" sheetId="2" r:id="rId3"/>
    <sheet name="Salaries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6" i="3"/>
  <c r="B9" i="4"/>
  <c r="E9" i="2"/>
  <c r="B6" i="3"/>
  <c r="B44" i="1"/>
  <c r="B10" i="2"/>
  <c r="A29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9" i="1"/>
  <c r="A40" i="1"/>
  <c r="A41" i="1"/>
  <c r="A42" i="1"/>
  <c r="A46" i="1"/>
  <c r="A47" i="1"/>
  <c r="A50" i="1"/>
  <c r="A51" i="1"/>
  <c r="A52" i="1"/>
  <c r="A53" i="1"/>
  <c r="A54" i="1"/>
  <c r="A55" i="1"/>
  <c r="A58" i="1"/>
  <c r="A59" i="1"/>
  <c r="A60" i="1"/>
  <c r="A61" i="1"/>
  <c r="A62" i="1"/>
  <c r="A63" i="1"/>
  <c r="A64" i="1"/>
  <c r="A65" i="1"/>
  <c r="A67" i="1"/>
  <c r="A68" i="1"/>
  <c r="B69" i="1"/>
  <c r="C65" i="1"/>
  <c r="B65" i="1"/>
  <c r="C56" i="1"/>
  <c r="B56" i="1"/>
  <c r="C44" i="1"/>
  <c r="B37" i="1"/>
  <c r="C15" i="1"/>
  <c r="B15" i="1"/>
  <c r="B71" i="1" l="1"/>
  <c r="C71" i="1"/>
</calcChain>
</file>

<file path=xl/sharedStrings.xml><?xml version="1.0" encoding="utf-8"?>
<sst xmlns="http://schemas.openxmlformats.org/spreadsheetml/2006/main" count="54" uniqueCount="50">
  <si>
    <t>2022 2023</t>
  </si>
  <si>
    <t>2023 2024</t>
  </si>
  <si>
    <t xml:space="preserve"> </t>
  </si>
  <si>
    <t>Annual Precept based on Band D</t>
  </si>
  <si>
    <t xml:space="preserve">Percentage Rise in precept. </t>
  </si>
  <si>
    <t>Council Tax Base. No of households</t>
  </si>
  <si>
    <t>Total</t>
  </si>
  <si>
    <t xml:space="preserve">Sub Total </t>
  </si>
  <si>
    <t xml:space="preserve">TOTAL </t>
  </si>
  <si>
    <t>Sub Total</t>
  </si>
  <si>
    <t>Civic Costs</t>
  </si>
  <si>
    <t>Civic Sunday</t>
  </si>
  <si>
    <t>Engraving Chain</t>
  </si>
  <si>
    <t>Misc Certificates</t>
  </si>
  <si>
    <t>Wreaths</t>
  </si>
  <si>
    <t xml:space="preserve">Total </t>
  </si>
  <si>
    <t>Buffet, Hire of Coro, Flowers, Celebrant</t>
  </si>
  <si>
    <t>General Civic Cost. See breakdown</t>
  </si>
  <si>
    <t>Remembrance Rd Closure</t>
  </si>
  <si>
    <t>Twinning Civic Meal/s/gifts</t>
  </si>
  <si>
    <t xml:space="preserve">Transfered to general civic costs. </t>
  </si>
  <si>
    <t xml:space="preserve">Salary Breakdown </t>
  </si>
  <si>
    <t>Direct Salaries</t>
  </si>
  <si>
    <t>Pensions</t>
  </si>
  <si>
    <t>NI</t>
  </si>
  <si>
    <t>Coro Hire</t>
  </si>
  <si>
    <t>Catering</t>
  </si>
  <si>
    <t>outside PA      39</t>
  </si>
  <si>
    <t>Flowers</t>
  </si>
  <si>
    <t>Celebrant</t>
  </si>
  <si>
    <t>Updating Mayors Board</t>
  </si>
  <si>
    <t>Tapered to 4 k for 2024 2025 then finish/renegotiate.</t>
  </si>
  <si>
    <t>Public conveniences</t>
  </si>
  <si>
    <t>Water Charges</t>
  </si>
  <si>
    <t>Electricity</t>
  </si>
  <si>
    <t>Servicing Brown Water equipment</t>
  </si>
  <si>
    <t>Cleaning including all comestibles</t>
  </si>
  <si>
    <t>Water testing</t>
  </si>
  <si>
    <t>Misc Costs: Unblocking</t>
  </si>
  <si>
    <t>Income to date</t>
  </si>
  <si>
    <t>Projected:</t>
  </si>
  <si>
    <t>Carols at the Coro (Hire of Hall)</t>
  </si>
  <si>
    <t>Free admission. Collection to Mayors Charities</t>
  </si>
  <si>
    <t>Addendum breakdown of Public Convenience costs:</t>
  </si>
  <si>
    <t>ten percent</t>
  </si>
  <si>
    <t>based on 10%</t>
  </si>
  <si>
    <t>Ulverston Town Council Budget 2023 - 2024</t>
  </si>
  <si>
    <t>10% increase on previous year</t>
  </si>
  <si>
    <t>Approved January 2023</t>
  </si>
  <si>
    <t>Minute no. Z128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</si>
</sst>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9C5700"/>
      <name val="Calibri"/>
      <family val="2"/>
      <scheme val="minor"/>
    </font>
    <font>
      <u/>
      <sz val="12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8">
    <xf numFmtId="0" fontId="0" fillId="0" borderId="0" xfId="0"/>
    <xf numFmtId="44" fontId="5" fillId="4" borderId="0" xfId="0" applyNumberFormat="1" applyFont="1" applyFill="1"/>
    <xf numFmtId="44" fontId="0" fillId="4" borderId="0" xfId="0" applyNumberFormat="1" applyFill="1"/>
    <xf numFmtId="44" fontId="11" fillId="4" borderId="0" xfId="2" applyNumberFormat="1" applyFont="1" applyFill="1"/>
    <xf numFmtId="44" fontId="0" fillId="4" borderId="0" xfId="0" applyNumberFormat="1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12" fillId="5" borderId="0" xfId="0" applyFont="1" applyFill="1"/>
    <xf numFmtId="44" fontId="6" fillId="4" borderId="0" xfId="0" applyNumberFormat="1" applyFont="1" applyFill="1" applyAlignment="1">
      <alignment horizontal="center"/>
    </xf>
    <xf numFmtId="9" fontId="8" fillId="4" borderId="0" xfId="0" applyNumberFormat="1" applyFont="1" applyFill="1"/>
    <xf numFmtId="44" fontId="13" fillId="4" borderId="0" xfId="3" applyNumberFormat="1" applyFont="1" applyFill="1"/>
    <xf numFmtId="44" fontId="14" fillId="4" borderId="0" xfId="3" applyNumberFormat="1" applyFont="1" applyFill="1"/>
    <xf numFmtId="44" fontId="15" fillId="4" borderId="0" xfId="0" applyNumberFormat="1" applyFont="1" applyFill="1"/>
    <xf numFmtId="44" fontId="13" fillId="4" borderId="0" xfId="2" applyNumberFormat="1" applyFont="1" applyFill="1"/>
    <xf numFmtId="44" fontId="10" fillId="4" borderId="0" xfId="0" applyNumberFormat="1" applyFont="1" applyFill="1"/>
    <xf numFmtId="44" fontId="16" fillId="4" borderId="0" xfId="0" applyNumberFormat="1" applyFont="1" applyFill="1"/>
    <xf numFmtId="44" fontId="7" fillId="4" borderId="0" xfId="0" applyNumberFormat="1" applyFont="1" applyFill="1"/>
    <xf numFmtId="44" fontId="6" fillId="4" borderId="0" xfId="0" applyNumberFormat="1" applyFont="1" applyFill="1"/>
    <xf numFmtId="44" fontId="5" fillId="4" borderId="0" xfId="0" applyNumberFormat="1" applyFont="1" applyFill="1" applyAlignment="1">
      <alignment horizontal="center"/>
    </xf>
    <xf numFmtId="44" fontId="9" fillId="4" borderId="0" xfId="1" applyNumberFormat="1" applyFont="1" applyFill="1"/>
    <xf numFmtId="44" fontId="9" fillId="4" borderId="0" xfId="0" applyNumberFormat="1" applyFont="1" applyFill="1"/>
    <xf numFmtId="44" fontId="13" fillId="4" borderId="0" xfId="0" applyNumberFormat="1" applyFont="1" applyFill="1"/>
    <xf numFmtId="8" fontId="0" fillId="4" borderId="0" xfId="0" applyNumberFormat="1" applyFill="1" applyAlignment="1">
      <alignment horizontal="center"/>
    </xf>
    <xf numFmtId="9" fontId="4" fillId="4" borderId="0" xfId="0" applyNumberFormat="1" applyFont="1" applyFill="1" applyAlignment="1">
      <alignment horizontal="center"/>
    </xf>
    <xf numFmtId="44" fontId="17" fillId="4" borderId="0" xfId="0" applyNumberFormat="1" applyFont="1" applyFill="1"/>
    <xf numFmtId="44" fontId="18" fillId="4" borderId="0" xfId="0" applyNumberFormat="1" applyFont="1" applyFill="1"/>
    <xf numFmtId="44" fontId="19" fillId="4" borderId="0" xfId="2" applyNumberFormat="1" applyFont="1" applyFill="1"/>
    <xf numFmtId="44" fontId="20" fillId="4" borderId="0" xfId="0" applyNumberFormat="1" applyFont="1" applyFill="1"/>
    <xf numFmtId="0" fontId="4" fillId="0" borderId="0" xfId="0" applyFont="1"/>
    <xf numFmtId="44" fontId="0" fillId="0" borderId="0" xfId="0" applyNumberFormat="1"/>
    <xf numFmtId="44" fontId="4" fillId="0" borderId="0" xfId="0" applyNumberFormat="1" applyFont="1"/>
    <xf numFmtId="8" fontId="0" fillId="0" borderId="0" xfId="0" applyNumberFormat="1"/>
    <xf numFmtId="44" fontId="19" fillId="4" borderId="0" xfId="3" applyNumberFormat="1" applyFont="1" applyFill="1"/>
    <xf numFmtId="44" fontId="21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44" fontId="4" fillId="4" borderId="0" xfId="0" applyNumberFormat="1" applyFont="1" applyFill="1"/>
    <xf numFmtId="0" fontId="0" fillId="5" borderId="0" xfId="0" applyFont="1" applyFill="1"/>
  </cellXfs>
  <cellStyles count="4">
    <cellStyle name="Comma" xfId="1" builtinId="3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22%202023/budget%202022%20-%2023%20%20with%20comparable%20ye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</sheetNames>
    <sheetDataSet>
      <sheetData sheetId="0">
        <row r="8">
          <cell r="A8" t="str">
            <v>Income</v>
          </cell>
        </row>
        <row r="9">
          <cell r="A9" t="str">
            <v>Precept from SLDC (200)</v>
          </cell>
        </row>
        <row r="10">
          <cell r="A10" t="str">
            <v>Precept Grant from SLDC (272)</v>
          </cell>
        </row>
        <row r="11">
          <cell r="A11" t="str">
            <v>Donations: Hoad Monument (207)</v>
          </cell>
        </row>
        <row r="12">
          <cell r="A12" t="str">
            <v>WC income Gill (206)</v>
          </cell>
        </row>
        <row r="14">
          <cell r="A14" t="str">
            <v>Allotment Rental (274)</v>
          </cell>
        </row>
        <row r="16">
          <cell r="A16" t="str">
            <v>Total Income</v>
          </cell>
        </row>
        <row r="18">
          <cell r="A18" t="str">
            <v>Expenditure</v>
          </cell>
        </row>
        <row r="19">
          <cell r="A19" t="str">
            <v>Administrative Running Costs</v>
          </cell>
        </row>
        <row r="20">
          <cell r="A20" t="str">
            <v>Audit &amp; Accountancy fees (401)</v>
          </cell>
        </row>
        <row r="21">
          <cell r="A21" t="str">
            <v>Bank Fees (404)</v>
          </cell>
        </row>
        <row r="22">
          <cell r="A22" t="str">
            <v>Contract/Main Photocopier &amp; Computer (474)</v>
          </cell>
        </row>
        <row r="23">
          <cell r="A23" t="str">
            <v>Election Expenses (326)</v>
          </cell>
        </row>
        <row r="24">
          <cell r="A24" t="str">
            <v>Hire of meeting rooms (4713)</v>
          </cell>
        </row>
        <row r="25">
          <cell r="A25" t="str">
            <v>Insurance (433)</v>
          </cell>
        </row>
        <row r="26">
          <cell r="A26" t="str">
            <v>Legal Expenses (441)</v>
          </cell>
        </row>
        <row r="27">
          <cell r="A27" t="str">
            <v>Marketing (W/Site/Ads) (4709)</v>
          </cell>
        </row>
        <row r="28">
          <cell r="A28" t="str">
            <v>Office and IT equipment (463)</v>
          </cell>
        </row>
        <row r="29">
          <cell r="A29" t="str">
            <v>Office Repairs and running costs (4712)</v>
          </cell>
        </row>
        <row r="30">
          <cell r="A30" t="str">
            <v>Petty Cash (602)</v>
          </cell>
        </row>
        <row r="31">
          <cell r="A31" t="str">
            <v>Postage, Freight &amp; Courier (425)</v>
          </cell>
        </row>
        <row r="32">
          <cell r="A32" t="str">
            <v>Rates (BID Contribution)</v>
          </cell>
        </row>
        <row r="33">
          <cell r="A33" t="str">
            <v>Rent (469)</v>
          </cell>
        </row>
        <row r="34">
          <cell r="A34" t="str">
            <v>Repairs Maintenance  &amp; greenspaces(473)</v>
          </cell>
        </row>
        <row r="35">
          <cell r="A35" t="str">
            <v>Subscriptions and Licenses (485)</v>
          </cell>
        </row>
        <row r="36">
          <cell r="A36" t="str">
            <v>Training &amp; Travel (480)</v>
          </cell>
        </row>
        <row r="37">
          <cell r="A37" t="str">
            <v>Telephone</v>
          </cell>
        </row>
        <row r="40">
          <cell r="A40" t="str">
            <v>Civic Costs</v>
          </cell>
        </row>
        <row r="41">
          <cell r="A41" t="str">
            <v>Town Mayors Allowance (332)</v>
          </cell>
        </row>
        <row r="42">
          <cell r="A42" t="str">
            <v>Town Twinning Civic Expenses (330)</v>
          </cell>
        </row>
        <row r="43">
          <cell r="A43" t="str">
            <v>Deputy Mayors Allowance (333)</v>
          </cell>
        </row>
        <row r="47">
          <cell r="A47" t="str">
            <v>Staff Salaries</v>
          </cell>
        </row>
        <row r="48">
          <cell r="A48" t="str">
            <v>Direct Salaries/pension &amp; emp NI (320)</v>
          </cell>
        </row>
        <row r="51">
          <cell r="A51" t="str">
            <v>Council Grants and ongoing commitments</v>
          </cell>
        </row>
        <row r="52">
          <cell r="A52" t="str">
            <v>Community Grants (343)</v>
          </cell>
        </row>
        <row r="53">
          <cell r="A53" t="str">
            <v>Festival Grants (342)</v>
          </cell>
        </row>
        <row r="54">
          <cell r="A54" t="str">
            <v>Charter Festival (4702)</v>
          </cell>
        </row>
        <row r="55">
          <cell r="A55" t="str">
            <v>Ulverston Community Enterprise (347)</v>
          </cell>
        </row>
        <row r="56">
          <cell r="A56" t="str">
            <v>Ulverston Community Partnership</v>
          </cell>
        </row>
        <row r="59">
          <cell r="A59" t="str">
            <v>Council Property</v>
          </cell>
        </row>
        <row r="60">
          <cell r="A60" t="str">
            <v>Allotment Expenses (4704)</v>
          </cell>
        </row>
        <row r="61">
          <cell r="A61" t="str">
            <v>Christmas Lighting and Town Dressing (4700)</v>
          </cell>
        </row>
        <row r="62">
          <cell r="A62" t="str">
            <v>Public Conveniences (4706)</v>
          </cell>
        </row>
        <row r="63">
          <cell r="A63" t="str">
            <v>Laurel and Hardy Statue (4708)</v>
          </cell>
        </row>
        <row r="64">
          <cell r="A64" t="str">
            <v>Sir John Barrow Monument Expenses (4705)</v>
          </cell>
        </row>
        <row r="65">
          <cell r="A65" t="str">
            <v>CCTV Annual maintenance  Costs</v>
          </cell>
        </row>
        <row r="66">
          <cell r="A66" t="str">
            <v>sub total</v>
          </cell>
        </row>
        <row r="68">
          <cell r="A68" t="str">
            <v xml:space="preserve">Council Project Fund </v>
          </cell>
        </row>
        <row r="69">
          <cell r="A69" t="str">
            <v>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929F-BD3F-426B-B590-38A2C0A39090}">
  <dimension ref="A1:F98"/>
  <sheetViews>
    <sheetView tabSelected="1" workbookViewId="0">
      <selection activeCell="A5" sqref="A5"/>
    </sheetView>
  </sheetViews>
  <sheetFormatPr defaultRowHeight="14.5" x14ac:dyDescent="0.35"/>
  <cols>
    <col min="1" max="1" width="35.08984375" style="5" customWidth="1"/>
    <col min="2" max="2" width="24.08984375" style="2" customWidth="1"/>
    <col min="3" max="3" width="26.54296875" style="2" customWidth="1"/>
  </cols>
  <sheetData>
    <row r="1" spans="1:3" x14ac:dyDescent="0.35">
      <c r="B1" s="36" t="s">
        <v>46</v>
      </c>
      <c r="C1" s="36"/>
    </row>
    <row r="2" spans="1:3" ht="15.5" x14ac:dyDescent="0.35">
      <c r="A2" s="37" t="s">
        <v>48</v>
      </c>
      <c r="B2" s="1"/>
    </row>
    <row r="3" spans="1:3" ht="15.5" x14ac:dyDescent="0.35">
      <c r="A3" s="37" t="s">
        <v>49</v>
      </c>
      <c r="B3" s="1"/>
    </row>
    <row r="4" spans="1:3" ht="15.5" x14ac:dyDescent="0.35">
      <c r="B4" s="18"/>
      <c r="C4" s="23" t="s">
        <v>47</v>
      </c>
    </row>
    <row r="5" spans="1:3" ht="21" x14ac:dyDescent="0.5">
      <c r="B5" s="8" t="s">
        <v>0</v>
      </c>
      <c r="C5" s="8" t="s">
        <v>1</v>
      </c>
    </row>
    <row r="6" spans="1:3" ht="15.5" x14ac:dyDescent="0.35">
      <c r="A6" s="6" t="s">
        <v>5</v>
      </c>
      <c r="B6" s="34">
        <v>4186.16</v>
      </c>
      <c r="C6" s="35">
        <v>4355.66</v>
      </c>
    </row>
    <row r="7" spans="1:3" x14ac:dyDescent="0.35">
      <c r="A7" s="6" t="s">
        <v>3</v>
      </c>
      <c r="B7" s="4">
        <v>52.9</v>
      </c>
      <c r="C7" s="22">
        <v>55.9</v>
      </c>
    </row>
    <row r="8" spans="1:3" ht="18.5" x14ac:dyDescent="0.45">
      <c r="A8" s="6" t="s">
        <v>4</v>
      </c>
      <c r="B8" s="9">
        <v>7.0000000000000007E-2</v>
      </c>
      <c r="C8" s="9">
        <v>0.1</v>
      </c>
    </row>
    <row r="9" spans="1:3" ht="18.5" x14ac:dyDescent="0.45">
      <c r="A9" s="7" t="str">
        <f>[1]Budget!A8</f>
        <v>Income</v>
      </c>
      <c r="B9" s="9"/>
      <c r="C9" s="9"/>
    </row>
    <row r="10" spans="1:3" ht="15.5" x14ac:dyDescent="0.35">
      <c r="A10" s="5" t="str">
        <f>[1]Budget!A9</f>
        <v>Precept from SLDC (200)</v>
      </c>
      <c r="B10" s="10">
        <v>221320</v>
      </c>
      <c r="C10" s="19">
        <v>243452</v>
      </c>
    </row>
    <row r="11" spans="1:3" ht="15.5" x14ac:dyDescent="0.35">
      <c r="A11" s="5" t="str">
        <f>[1]Budget!A10</f>
        <v>Precept Grant from SLDC (272)</v>
      </c>
      <c r="B11" s="10">
        <v>14390</v>
      </c>
      <c r="C11" s="20">
        <v>13900</v>
      </c>
    </row>
    <row r="12" spans="1:3" ht="15.5" x14ac:dyDescent="0.35">
      <c r="A12" s="5" t="str">
        <f>[1]Budget!A11</f>
        <v>Donations: Hoad Monument (207)</v>
      </c>
      <c r="B12" s="10">
        <v>2000</v>
      </c>
      <c r="C12" s="20">
        <v>2500</v>
      </c>
    </row>
    <row r="13" spans="1:3" ht="15.5" x14ac:dyDescent="0.35">
      <c r="A13" s="5" t="str">
        <f>[1]Budget!A12</f>
        <v>WC income Gill (206)</v>
      </c>
      <c r="B13" s="10">
        <v>2000</v>
      </c>
      <c r="C13" s="20">
        <v>2100</v>
      </c>
    </row>
    <row r="14" spans="1:3" ht="15.5" x14ac:dyDescent="0.35">
      <c r="A14" s="5" t="str">
        <f>[1]Budget!A14</f>
        <v>Allotment Rental (274)</v>
      </c>
      <c r="B14" s="10">
        <v>11600</v>
      </c>
      <c r="C14" s="20">
        <v>12100</v>
      </c>
    </row>
    <row r="15" spans="1:3" ht="18.5" x14ac:dyDescent="0.65">
      <c r="A15" s="7" t="str">
        <f>[1]Budget!A16</f>
        <v>Total Income</v>
      </c>
      <c r="B15" s="32">
        <f>SUM(B10:B14)</f>
        <v>251310</v>
      </c>
      <c r="C15" s="33">
        <f>SUM(C10:C14)</f>
        <v>274052</v>
      </c>
    </row>
    <row r="16" spans="1:3" ht="15.5" x14ac:dyDescent="0.35">
      <c r="B16" s="11"/>
    </row>
    <row r="17" spans="1:3" ht="15.5" x14ac:dyDescent="0.35">
      <c r="A17" s="6" t="str">
        <f>[1]Budget!A18</f>
        <v>Expenditure</v>
      </c>
      <c r="B17" s="1"/>
    </row>
    <row r="18" spans="1:3" ht="15.5" x14ac:dyDescent="0.35">
      <c r="A18" s="6" t="str">
        <f>[1]Budget!A19</f>
        <v>Administrative Running Costs</v>
      </c>
      <c r="B18" s="1"/>
    </row>
    <row r="19" spans="1:3" ht="15.5" x14ac:dyDescent="0.35">
      <c r="A19" s="5" t="str">
        <f>[1]Budget!A20</f>
        <v>Audit &amp; Accountancy fees (401)</v>
      </c>
      <c r="B19" s="1">
        <v>6700</v>
      </c>
      <c r="C19" s="1">
        <v>7300</v>
      </c>
    </row>
    <row r="20" spans="1:3" ht="15.5" x14ac:dyDescent="0.35">
      <c r="A20" s="5" t="str">
        <f>[1]Budget!A21</f>
        <v>Bank Fees (404)</v>
      </c>
      <c r="B20" s="1">
        <v>100</v>
      </c>
      <c r="C20" s="1">
        <v>100</v>
      </c>
    </row>
    <row r="21" spans="1:3" ht="15.5" x14ac:dyDescent="0.35">
      <c r="A21" s="5" t="str">
        <f>[1]Budget!A22</f>
        <v>Contract/Main Photocopier &amp; Computer (474)</v>
      </c>
      <c r="B21" s="1">
        <v>2900</v>
      </c>
      <c r="C21" s="1">
        <v>3200</v>
      </c>
    </row>
    <row r="22" spans="1:3" ht="15.5" x14ac:dyDescent="0.35">
      <c r="A22" s="5" t="str">
        <f>[1]Budget!A23</f>
        <v>Election Expenses (326)</v>
      </c>
      <c r="B22" s="1">
        <v>0</v>
      </c>
      <c r="C22" s="1">
        <v>4000</v>
      </c>
    </row>
    <row r="23" spans="1:3" ht="15.5" x14ac:dyDescent="0.35">
      <c r="A23" s="5" t="str">
        <f>[1]Budget!A24</f>
        <v>Hire of meeting rooms (4713)</v>
      </c>
      <c r="B23" s="1">
        <v>1500</v>
      </c>
      <c r="C23" s="1">
        <v>1600</v>
      </c>
    </row>
    <row r="24" spans="1:3" ht="15.5" x14ac:dyDescent="0.35">
      <c r="A24" s="5" t="str">
        <f>[1]Budget!A25</f>
        <v>Insurance (433)</v>
      </c>
      <c r="B24" s="1">
        <v>6500</v>
      </c>
      <c r="C24" s="1">
        <v>7000</v>
      </c>
    </row>
    <row r="25" spans="1:3" ht="15.5" x14ac:dyDescent="0.35">
      <c r="A25" s="5" t="str">
        <f>[1]Budget!A26</f>
        <v>Legal Expenses (441)</v>
      </c>
      <c r="B25" s="1">
        <v>500</v>
      </c>
      <c r="C25" s="1">
        <v>300</v>
      </c>
    </row>
    <row r="26" spans="1:3" ht="15.5" x14ac:dyDescent="0.35">
      <c r="A26" s="5" t="str">
        <f>[1]Budget!A27</f>
        <v>Marketing (W/Site/Ads) (4709)</v>
      </c>
      <c r="B26" s="1">
        <v>2000</v>
      </c>
      <c r="C26" s="1">
        <v>1000</v>
      </c>
    </row>
    <row r="27" spans="1:3" ht="15.5" x14ac:dyDescent="0.35">
      <c r="A27" s="5" t="str">
        <f>[1]Budget!A28</f>
        <v>Office and IT equipment (463)</v>
      </c>
      <c r="B27" s="1">
        <v>2500</v>
      </c>
      <c r="C27" s="1">
        <v>2750</v>
      </c>
    </row>
    <row r="28" spans="1:3" ht="15.5" x14ac:dyDescent="0.35">
      <c r="A28" s="5" t="str">
        <f>[1]Budget!A29</f>
        <v>Office Repairs and running costs (4712)</v>
      </c>
      <c r="B28" s="1">
        <v>2000</v>
      </c>
      <c r="C28" s="1">
        <v>2200</v>
      </c>
    </row>
    <row r="29" spans="1:3" ht="15.5" x14ac:dyDescent="0.35">
      <c r="A29" s="5" t="str">
        <f>[1]Budget!A30</f>
        <v>Petty Cash (602)</v>
      </c>
      <c r="B29" s="1">
        <v>0</v>
      </c>
      <c r="C29" s="1">
        <v>0</v>
      </c>
    </row>
    <row r="30" spans="1:3" ht="15.5" x14ac:dyDescent="0.35">
      <c r="A30" s="5" t="str">
        <f>[1]Budget!A31</f>
        <v>Postage, Freight &amp; Courier (425)</v>
      </c>
      <c r="B30" s="1">
        <v>500</v>
      </c>
      <c r="C30" s="1">
        <v>500</v>
      </c>
    </row>
    <row r="31" spans="1:3" ht="15.5" x14ac:dyDescent="0.35">
      <c r="A31" s="5" t="str">
        <f>[1]Budget!A32</f>
        <v>Rates (BID Contribution)</v>
      </c>
      <c r="B31" s="1">
        <v>48</v>
      </c>
      <c r="C31" s="1">
        <v>48</v>
      </c>
    </row>
    <row r="32" spans="1:3" ht="15.5" x14ac:dyDescent="0.35">
      <c r="A32" s="5" t="str">
        <f>[1]Budget!A33</f>
        <v>Rent (469)</v>
      </c>
      <c r="B32" s="1">
        <v>3700</v>
      </c>
      <c r="C32" s="1">
        <v>3880</v>
      </c>
    </row>
    <row r="33" spans="1:6" ht="15.5" x14ac:dyDescent="0.35">
      <c r="A33" s="5" t="str">
        <f>[1]Budget!A34</f>
        <v>Repairs Maintenance  &amp; greenspaces(473)</v>
      </c>
      <c r="B33" s="1">
        <v>4000</v>
      </c>
      <c r="C33" s="1">
        <v>4400</v>
      </c>
    </row>
    <row r="34" spans="1:6" ht="15.5" x14ac:dyDescent="0.35">
      <c r="A34" s="5" t="str">
        <f>[1]Budget!A35</f>
        <v>Subscriptions and Licenses (485)</v>
      </c>
      <c r="B34" s="1">
        <v>1400</v>
      </c>
      <c r="C34" s="1">
        <v>1600</v>
      </c>
    </row>
    <row r="35" spans="1:6" ht="15.5" x14ac:dyDescent="0.35">
      <c r="A35" s="5" t="str">
        <f>[1]Budget!A36</f>
        <v>Training &amp; Travel (480)</v>
      </c>
      <c r="B35" s="1">
        <v>1000</v>
      </c>
      <c r="C35" s="1">
        <v>1500</v>
      </c>
    </row>
    <row r="36" spans="1:6" ht="15.5" x14ac:dyDescent="0.35">
      <c r="A36" s="5" t="str">
        <f>[1]Budget!A37</f>
        <v>Telephone</v>
      </c>
      <c r="B36" s="1">
        <v>1000</v>
      </c>
      <c r="C36" s="1">
        <v>1200</v>
      </c>
    </row>
    <row r="37" spans="1:6" ht="15.5" x14ac:dyDescent="0.35">
      <c r="A37" s="5" t="s">
        <v>6</v>
      </c>
      <c r="B37" s="24">
        <f>SUM(B19:B36)</f>
        <v>36348</v>
      </c>
      <c r="C37" s="25">
        <f>SUM(C19:C36)</f>
        <v>42578</v>
      </c>
    </row>
    <row r="38" spans="1:6" ht="15.5" x14ac:dyDescent="0.35">
      <c r="B38" s="12"/>
      <c r="C38" s="16"/>
    </row>
    <row r="39" spans="1:6" ht="15.5" x14ac:dyDescent="0.35">
      <c r="A39" s="6" t="str">
        <f>[1]Budget!A40</f>
        <v>Civic Costs</v>
      </c>
      <c r="B39" s="3"/>
      <c r="C39" s="1"/>
    </row>
    <row r="40" spans="1:6" ht="15.5" x14ac:dyDescent="0.35">
      <c r="A40" s="5" t="str">
        <f>[1]Budget!A41</f>
        <v>Town Mayors Allowance (332)</v>
      </c>
      <c r="B40" s="13">
        <v>2600</v>
      </c>
      <c r="C40" s="21">
        <v>2785</v>
      </c>
    </row>
    <row r="41" spans="1:6" ht="15.5" x14ac:dyDescent="0.35">
      <c r="A41" s="5" t="str">
        <f>[1]Budget!A42</f>
        <v>Town Twinning Civic Expenses (330)</v>
      </c>
      <c r="B41" s="13">
        <v>500</v>
      </c>
      <c r="C41" s="21"/>
      <c r="D41" s="28" t="s">
        <v>20</v>
      </c>
      <c r="E41" s="28"/>
      <c r="F41" s="28"/>
    </row>
    <row r="42" spans="1:6" ht="15.5" x14ac:dyDescent="0.35">
      <c r="A42" s="5" t="str">
        <f>[1]Budget!A43</f>
        <v>Deputy Mayors Allowance (333)</v>
      </c>
      <c r="B42" s="13">
        <v>350</v>
      </c>
      <c r="C42" s="21">
        <v>385</v>
      </c>
    </row>
    <row r="43" spans="1:6" ht="15.5" x14ac:dyDescent="0.35">
      <c r="A43" s="5" t="s">
        <v>17</v>
      </c>
      <c r="B43" s="13">
        <v>4000</v>
      </c>
      <c r="C43" s="21">
        <v>4700</v>
      </c>
    </row>
    <row r="44" spans="1:6" ht="18.5" x14ac:dyDescent="0.65">
      <c r="A44" s="5" t="s">
        <v>9</v>
      </c>
      <c r="B44" s="26">
        <f>SUM(B40:B43)</f>
        <v>7450</v>
      </c>
      <c r="C44" s="27">
        <f>SUM(C40:C43)</f>
        <v>7870</v>
      </c>
    </row>
    <row r="45" spans="1:6" ht="18.5" x14ac:dyDescent="0.45">
      <c r="B45" s="14"/>
      <c r="C45" s="14"/>
    </row>
    <row r="46" spans="1:6" ht="15.5" x14ac:dyDescent="0.35">
      <c r="A46" s="6" t="str">
        <f>[1]Budget!A47</f>
        <v>Staff Salaries</v>
      </c>
      <c r="B46" s="1"/>
      <c r="C46" s="1"/>
    </row>
    <row r="47" spans="1:6" ht="15.5" x14ac:dyDescent="0.35">
      <c r="A47" s="5" t="str">
        <f>[1]Budget!A48</f>
        <v>Direct Salaries/pension &amp; emp NI (320)</v>
      </c>
      <c r="B47" s="1">
        <v>91085</v>
      </c>
      <c r="C47" s="1">
        <v>100649</v>
      </c>
      <c r="D47" s="28" t="s">
        <v>45</v>
      </c>
    </row>
    <row r="48" spans="1:6" ht="18.5" x14ac:dyDescent="0.65">
      <c r="A48" s="5" t="s">
        <v>9</v>
      </c>
      <c r="B48" s="27">
        <v>91085</v>
      </c>
      <c r="C48" s="27">
        <v>100649</v>
      </c>
    </row>
    <row r="49" spans="1:5" ht="15.5" x14ac:dyDescent="0.35">
      <c r="B49" s="1"/>
      <c r="C49" s="1"/>
    </row>
    <row r="50" spans="1:5" ht="15.5" x14ac:dyDescent="0.35">
      <c r="A50" s="6" t="str">
        <f>[1]Budget!A51</f>
        <v>Council Grants and ongoing commitments</v>
      </c>
      <c r="B50" s="3"/>
      <c r="C50" s="1"/>
    </row>
    <row r="51" spans="1:5" ht="15.5" x14ac:dyDescent="0.35">
      <c r="A51" s="5" t="str">
        <f>[1]Budget!A52</f>
        <v>Community Grants (343)</v>
      </c>
      <c r="B51" s="13">
        <v>20000</v>
      </c>
      <c r="C51" s="1">
        <v>23000</v>
      </c>
    </row>
    <row r="52" spans="1:5" ht="15.5" x14ac:dyDescent="0.35">
      <c r="A52" s="5" t="str">
        <f>[1]Budget!A53</f>
        <v>Festival Grants (342)</v>
      </c>
      <c r="B52" s="13">
        <v>8000</v>
      </c>
      <c r="C52" s="1">
        <v>9000</v>
      </c>
    </row>
    <row r="53" spans="1:5" ht="15.5" x14ac:dyDescent="0.35">
      <c r="A53" s="5" t="str">
        <f>[1]Budget!A54</f>
        <v>Charter Festival (4702)</v>
      </c>
      <c r="B53" s="13">
        <v>0</v>
      </c>
      <c r="C53" s="1">
        <v>1600</v>
      </c>
    </row>
    <row r="54" spans="1:5" ht="15.5" x14ac:dyDescent="0.35">
      <c r="A54" s="5" t="str">
        <f>[1]Budget!A55</f>
        <v>Ulverston Community Enterprise (347)</v>
      </c>
      <c r="B54" s="13">
        <v>10000</v>
      </c>
      <c r="C54" s="1">
        <v>7000</v>
      </c>
      <c r="D54" t="s">
        <v>31</v>
      </c>
    </row>
    <row r="55" spans="1:5" ht="15.5" x14ac:dyDescent="0.35">
      <c r="A55" s="5" t="str">
        <f>[1]Budget!A56</f>
        <v>Ulverston Community Partnership</v>
      </c>
      <c r="B55" s="13">
        <v>5000</v>
      </c>
      <c r="C55" s="1">
        <v>5000</v>
      </c>
    </row>
    <row r="56" spans="1:5" ht="18.5" x14ac:dyDescent="0.65">
      <c r="A56" s="6" t="s">
        <v>9</v>
      </c>
      <c r="B56" s="26">
        <f t="shared" ref="B56" si="0">SUM(B51:B55)</f>
        <v>43000</v>
      </c>
      <c r="C56" s="27">
        <f>SUM(C51:C55)</f>
        <v>45600</v>
      </c>
    </row>
    <row r="57" spans="1:5" ht="15.5" x14ac:dyDescent="0.35">
      <c r="B57" s="1"/>
      <c r="C57" s="1"/>
    </row>
    <row r="58" spans="1:5" ht="15.5" x14ac:dyDescent="0.35">
      <c r="A58" s="6" t="str">
        <f>[1]Budget!A59</f>
        <v>Council Property</v>
      </c>
      <c r="B58" s="1"/>
      <c r="C58" s="1"/>
    </row>
    <row r="59" spans="1:5" ht="15.5" x14ac:dyDescent="0.35">
      <c r="A59" s="5" t="str">
        <f>[1]Budget!A60</f>
        <v>Allotment Expenses (4704)</v>
      </c>
      <c r="B59" s="1">
        <v>11000</v>
      </c>
      <c r="C59" s="1">
        <v>12000</v>
      </c>
    </row>
    <row r="60" spans="1:5" ht="15.5" x14ac:dyDescent="0.35">
      <c r="A60" s="5" t="str">
        <f>[1]Budget!A61</f>
        <v>Christmas Lighting and Town Dressing (4700)</v>
      </c>
      <c r="B60" s="1">
        <v>21000</v>
      </c>
      <c r="C60" s="1">
        <v>21000</v>
      </c>
    </row>
    <row r="61" spans="1:5" ht="15.5" x14ac:dyDescent="0.35">
      <c r="A61" s="5" t="str">
        <f>[1]Budget!A62</f>
        <v>Public Conveniences (4706)</v>
      </c>
      <c r="B61" s="1">
        <v>9300</v>
      </c>
      <c r="C61" s="1">
        <v>9500</v>
      </c>
      <c r="E61" s="29"/>
    </row>
    <row r="62" spans="1:5" ht="15.5" x14ac:dyDescent="0.35">
      <c r="A62" s="5" t="str">
        <f>[1]Budget!A63</f>
        <v>Laurel and Hardy Statue (4708)</v>
      </c>
      <c r="B62" s="1">
        <v>600</v>
      </c>
      <c r="C62" s="1">
        <v>1000</v>
      </c>
    </row>
    <row r="63" spans="1:5" ht="15.5" x14ac:dyDescent="0.35">
      <c r="A63" s="5" t="str">
        <f>[1]Budget!A64</f>
        <v>Sir John Barrow Monument Expenses (4705)</v>
      </c>
      <c r="B63" s="1">
        <v>8000</v>
      </c>
      <c r="C63" s="1">
        <v>9000</v>
      </c>
    </row>
    <row r="64" spans="1:5" ht="15.5" x14ac:dyDescent="0.35">
      <c r="A64" s="5" t="str">
        <f>[1]Budget!A65</f>
        <v>CCTV Annual maintenance  Costs</v>
      </c>
      <c r="B64" s="1">
        <v>5500</v>
      </c>
      <c r="C64" s="1">
        <v>5500</v>
      </c>
    </row>
    <row r="65" spans="1:3" ht="18.5" x14ac:dyDescent="0.65">
      <c r="A65" s="6" t="str">
        <f>[1]Budget!A66</f>
        <v>sub total</v>
      </c>
      <c r="B65" s="27">
        <f>SUM(B59:B64)</f>
        <v>55400</v>
      </c>
      <c r="C65" s="27">
        <f>SUM(C58:C64)</f>
        <v>58000</v>
      </c>
    </row>
    <row r="66" spans="1:3" ht="15.5" x14ac:dyDescent="0.35">
      <c r="B66" s="1"/>
      <c r="C66" s="1"/>
    </row>
    <row r="67" spans="1:3" ht="15.5" x14ac:dyDescent="0.35">
      <c r="A67" s="6" t="str">
        <f>[1]Budget!A68</f>
        <v xml:space="preserve">Council Project Fund </v>
      </c>
      <c r="B67" s="1"/>
      <c r="C67" s="1"/>
    </row>
    <row r="68" spans="1:3" ht="15.5" x14ac:dyDescent="0.35">
      <c r="A68" s="5" t="str">
        <f>[1]Budget!A69</f>
        <v>Projects</v>
      </c>
      <c r="B68" s="1">
        <v>19000</v>
      </c>
      <c r="C68" s="1">
        <v>20000</v>
      </c>
    </row>
    <row r="69" spans="1:3" ht="18.5" x14ac:dyDescent="0.65">
      <c r="A69" s="6" t="s">
        <v>7</v>
      </c>
      <c r="B69" s="15">
        <f t="shared" ref="B69" si="1">SUM(B68)</f>
        <v>19000</v>
      </c>
      <c r="C69" s="27">
        <v>20000</v>
      </c>
    </row>
    <row r="70" spans="1:3" ht="15.5" x14ac:dyDescent="0.35">
      <c r="B70" s="1"/>
      <c r="C70" s="1"/>
    </row>
    <row r="71" spans="1:3" ht="18.5" x14ac:dyDescent="0.65">
      <c r="A71" s="6" t="s">
        <v>8</v>
      </c>
      <c r="B71" s="25">
        <f>SUM(B37+B44+B48+B56+B65+B69)</f>
        <v>252283</v>
      </c>
      <c r="C71" s="27">
        <f>SUM(C37+C44+C48+C56+C65+C69)</f>
        <v>274697</v>
      </c>
    </row>
    <row r="72" spans="1:3" ht="15.5" x14ac:dyDescent="0.35">
      <c r="B72" s="1"/>
      <c r="C72" s="1"/>
    </row>
    <row r="73" spans="1:3" ht="15.5" x14ac:dyDescent="0.35">
      <c r="B73" s="1"/>
      <c r="C73" s="1"/>
    </row>
    <row r="74" spans="1:3" ht="15.5" x14ac:dyDescent="0.35">
      <c r="B74" s="1"/>
      <c r="C74" s="1"/>
    </row>
    <row r="75" spans="1:3" ht="15.5" x14ac:dyDescent="0.35">
      <c r="B75" s="1"/>
      <c r="C75" s="1"/>
    </row>
    <row r="76" spans="1:3" ht="15.5" x14ac:dyDescent="0.35">
      <c r="B76" s="1"/>
      <c r="C76" s="1"/>
    </row>
    <row r="77" spans="1:3" ht="15.5" x14ac:dyDescent="0.35">
      <c r="B77" s="1"/>
      <c r="C77" s="1"/>
    </row>
    <row r="78" spans="1:3" ht="15.5" x14ac:dyDescent="0.35">
      <c r="B78" s="1"/>
      <c r="C78" s="1"/>
    </row>
    <row r="79" spans="1:3" ht="15.5" x14ac:dyDescent="0.35">
      <c r="B79" s="1"/>
      <c r="C79" s="1"/>
    </row>
    <row r="80" spans="1:3" ht="15.5" x14ac:dyDescent="0.35">
      <c r="B80" s="1"/>
      <c r="C80" s="1"/>
    </row>
    <row r="81" spans="2:3" ht="15.5" x14ac:dyDescent="0.35">
      <c r="B81" s="1"/>
      <c r="C81" s="1"/>
    </row>
    <row r="82" spans="2:3" ht="15.5" x14ac:dyDescent="0.35">
      <c r="B82" s="1"/>
    </row>
    <row r="83" spans="2:3" ht="15.5" x14ac:dyDescent="0.35">
      <c r="B83" s="1"/>
    </row>
    <row r="84" spans="2:3" ht="15.5" x14ac:dyDescent="0.35">
      <c r="B84" s="1"/>
    </row>
    <row r="85" spans="2:3" ht="15.5" x14ac:dyDescent="0.35">
      <c r="B85" s="1"/>
    </row>
    <row r="86" spans="2:3" ht="15.5" x14ac:dyDescent="0.35">
      <c r="B86" s="1"/>
      <c r="C86" s="2" t="s">
        <v>2</v>
      </c>
    </row>
    <row r="87" spans="2:3" ht="21" x14ac:dyDescent="0.5">
      <c r="B87" s="17"/>
      <c r="C87" s="17"/>
    </row>
    <row r="88" spans="2:3" ht="15.5" x14ac:dyDescent="0.35">
      <c r="B88" s="1"/>
    </row>
    <row r="89" spans="2:3" ht="15.5" x14ac:dyDescent="0.35">
      <c r="B89" s="1"/>
    </row>
    <row r="90" spans="2:3" ht="15.5" x14ac:dyDescent="0.35">
      <c r="B90" s="1"/>
    </row>
    <row r="91" spans="2:3" ht="15.5" x14ac:dyDescent="0.35">
      <c r="B91" s="1"/>
    </row>
    <row r="92" spans="2:3" ht="15.5" x14ac:dyDescent="0.35">
      <c r="B92" s="1"/>
    </row>
    <row r="93" spans="2:3" ht="15.5" x14ac:dyDescent="0.35">
      <c r="B93" s="1"/>
    </row>
    <row r="94" spans="2:3" ht="15.5" x14ac:dyDescent="0.35">
      <c r="B94" s="1"/>
    </row>
    <row r="95" spans="2:3" ht="15.5" x14ac:dyDescent="0.35">
      <c r="B95" s="1"/>
    </row>
    <row r="96" spans="2:3" ht="15.5" x14ac:dyDescent="0.35">
      <c r="B96" s="1"/>
    </row>
    <row r="97" spans="2:2" ht="15.5" x14ac:dyDescent="0.35">
      <c r="B97" s="1"/>
    </row>
    <row r="98" spans="2:2" ht="15.5" x14ac:dyDescent="0.35">
      <c r="B98" s="1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DF94-5617-4D17-8302-BE1B175817AB}">
  <dimension ref="A1:B12"/>
  <sheetViews>
    <sheetView topLeftCell="A4" workbookViewId="0"/>
  </sheetViews>
  <sheetFormatPr defaultRowHeight="14.5" x14ac:dyDescent="0.35"/>
  <cols>
    <col min="1" max="1" width="29.36328125" customWidth="1"/>
    <col min="2" max="2" width="10.08984375" style="29" bestFit="1" customWidth="1"/>
  </cols>
  <sheetData>
    <row r="1" spans="1:2" x14ac:dyDescent="0.35">
      <c r="A1" t="s">
        <v>43</v>
      </c>
    </row>
    <row r="2" spans="1:2" x14ac:dyDescent="0.35">
      <c r="A2" s="28" t="s">
        <v>32</v>
      </c>
    </row>
    <row r="3" spans="1:2" x14ac:dyDescent="0.35">
      <c r="A3" t="s">
        <v>36</v>
      </c>
      <c r="B3" s="29">
        <v>4800</v>
      </c>
    </row>
    <row r="4" spans="1:2" x14ac:dyDescent="0.35">
      <c r="A4" t="s">
        <v>33</v>
      </c>
      <c r="B4" s="29">
        <v>3000</v>
      </c>
    </row>
    <row r="5" spans="1:2" x14ac:dyDescent="0.35">
      <c r="A5" t="s">
        <v>34</v>
      </c>
      <c r="B5" s="29">
        <v>378</v>
      </c>
    </row>
    <row r="6" spans="1:2" x14ac:dyDescent="0.35">
      <c r="A6" t="s">
        <v>35</v>
      </c>
      <c r="B6" s="29">
        <v>395</v>
      </c>
    </row>
    <row r="7" spans="1:2" x14ac:dyDescent="0.35">
      <c r="A7" t="s">
        <v>38</v>
      </c>
      <c r="B7" s="29">
        <v>600</v>
      </c>
    </row>
    <row r="8" spans="1:2" x14ac:dyDescent="0.35">
      <c r="A8" t="s">
        <v>37</v>
      </c>
      <c r="B8" s="29">
        <v>210</v>
      </c>
    </row>
    <row r="9" spans="1:2" s="28" customFormat="1" x14ac:dyDescent="0.35">
      <c r="B9" s="30">
        <f>SUM(B3:B8)</f>
        <v>9383</v>
      </c>
    </row>
    <row r="11" spans="1:2" x14ac:dyDescent="0.35">
      <c r="A11" t="s">
        <v>39</v>
      </c>
      <c r="B11" s="31">
        <v>1823</v>
      </c>
    </row>
    <row r="12" spans="1:2" x14ac:dyDescent="0.35">
      <c r="A12" t="s">
        <v>40</v>
      </c>
      <c r="B12" s="29">
        <v>2200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77CA-4F3C-4B45-BC75-996AFFAE6518}">
  <dimension ref="A1:E10"/>
  <sheetViews>
    <sheetView topLeftCell="A10" workbookViewId="0">
      <selection activeCell="C7" sqref="C7"/>
    </sheetView>
  </sheetViews>
  <sheetFormatPr defaultRowHeight="14.5" x14ac:dyDescent="0.35"/>
  <cols>
    <col min="1" max="1" width="29" customWidth="1"/>
    <col min="2" max="2" width="10.08984375" style="29" bestFit="1" customWidth="1"/>
    <col min="3" max="3" width="35.7265625" customWidth="1"/>
    <col min="4" max="4" width="11.453125" customWidth="1"/>
    <col min="5" max="5" width="10.08984375" bestFit="1" customWidth="1"/>
  </cols>
  <sheetData>
    <row r="1" spans="1:5" x14ac:dyDescent="0.35">
      <c r="A1" s="28" t="s">
        <v>10</v>
      </c>
    </row>
    <row r="2" spans="1:5" x14ac:dyDescent="0.35">
      <c r="A2" t="s">
        <v>19</v>
      </c>
      <c r="B2" s="29">
        <v>400</v>
      </c>
    </row>
    <row r="3" spans="1:5" x14ac:dyDescent="0.35">
      <c r="A3" t="s">
        <v>41</v>
      </c>
      <c r="B3" s="29">
        <v>800</v>
      </c>
      <c r="C3" t="s">
        <v>42</v>
      </c>
    </row>
    <row r="4" spans="1:5" x14ac:dyDescent="0.35">
      <c r="A4" t="s">
        <v>11</v>
      </c>
      <c r="B4" s="29">
        <v>2725</v>
      </c>
      <c r="C4" t="s">
        <v>16</v>
      </c>
      <c r="D4" t="s">
        <v>25</v>
      </c>
      <c r="E4" s="29">
        <v>651</v>
      </c>
    </row>
    <row r="5" spans="1:5" x14ac:dyDescent="0.35">
      <c r="A5" t="s">
        <v>30</v>
      </c>
      <c r="B5" s="29">
        <v>60</v>
      </c>
      <c r="D5" t="s">
        <v>26</v>
      </c>
      <c r="E5" s="29">
        <v>1540</v>
      </c>
    </row>
    <row r="6" spans="1:5" x14ac:dyDescent="0.35">
      <c r="A6" t="s">
        <v>12</v>
      </c>
      <c r="B6" s="29">
        <v>180</v>
      </c>
      <c r="D6" t="s">
        <v>27</v>
      </c>
      <c r="E6" s="29">
        <v>39</v>
      </c>
    </row>
    <row r="7" spans="1:5" x14ac:dyDescent="0.35">
      <c r="A7" t="s">
        <v>13</v>
      </c>
      <c r="B7" s="29">
        <v>100</v>
      </c>
      <c r="D7" t="s">
        <v>28</v>
      </c>
      <c r="E7" s="29">
        <v>120</v>
      </c>
    </row>
    <row r="8" spans="1:5" x14ac:dyDescent="0.35">
      <c r="A8" t="s">
        <v>14</v>
      </c>
      <c r="B8" s="29">
        <v>155</v>
      </c>
      <c r="D8" t="s">
        <v>29</v>
      </c>
      <c r="E8" s="29">
        <v>375</v>
      </c>
    </row>
    <row r="9" spans="1:5" x14ac:dyDescent="0.35">
      <c r="A9" t="s">
        <v>18</v>
      </c>
      <c r="B9" s="31">
        <v>275</v>
      </c>
      <c r="D9" s="28" t="s">
        <v>6</v>
      </c>
      <c r="E9" s="30">
        <f>SUM(E4:E8)</f>
        <v>2725</v>
      </c>
    </row>
    <row r="10" spans="1:5" x14ac:dyDescent="0.35">
      <c r="A10" s="28" t="s">
        <v>15</v>
      </c>
      <c r="B10" s="30">
        <f>SUM(B2:B9)</f>
        <v>4695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D428-C6BD-41EA-8EE0-692BE5B375B0}">
  <dimension ref="A1:D6"/>
  <sheetViews>
    <sheetView workbookViewId="0">
      <selection activeCell="E11" sqref="E11"/>
    </sheetView>
  </sheetViews>
  <sheetFormatPr defaultRowHeight="14.5" x14ac:dyDescent="0.35"/>
  <cols>
    <col min="1" max="1" width="18.81640625" customWidth="1"/>
    <col min="2" max="2" width="14.26953125" customWidth="1"/>
    <col min="3" max="3" width="13.36328125" style="29" customWidth="1"/>
    <col min="4" max="4" width="12.6328125" customWidth="1"/>
  </cols>
  <sheetData>
    <row r="1" spans="1:4" x14ac:dyDescent="0.35">
      <c r="A1" t="s">
        <v>21</v>
      </c>
    </row>
    <row r="2" spans="1:4" x14ac:dyDescent="0.35">
      <c r="C2" s="29" t="s">
        <v>44</v>
      </c>
    </row>
    <row r="3" spans="1:4" x14ac:dyDescent="0.35">
      <c r="A3" t="s">
        <v>22</v>
      </c>
      <c r="B3" s="29">
        <v>65667</v>
      </c>
      <c r="C3" s="29">
        <v>72233</v>
      </c>
      <c r="D3" s="29"/>
    </row>
    <row r="4" spans="1:4" x14ac:dyDescent="0.35">
      <c r="A4" t="s">
        <v>23</v>
      </c>
      <c r="B4" s="29">
        <v>19710</v>
      </c>
      <c r="C4" s="29">
        <v>21681</v>
      </c>
      <c r="D4" s="29"/>
    </row>
    <row r="5" spans="1:4" x14ac:dyDescent="0.35">
      <c r="A5" t="s">
        <v>24</v>
      </c>
      <c r="B5" s="29">
        <v>6123</v>
      </c>
      <c r="C5" s="29">
        <v>6735</v>
      </c>
    </row>
    <row r="6" spans="1:4" s="28" customFormat="1" x14ac:dyDescent="0.35">
      <c r="A6" s="28" t="s">
        <v>6</v>
      </c>
      <c r="B6" s="30">
        <f>SUM(B3:B5)</f>
        <v>91500</v>
      </c>
      <c r="C6" s="30">
        <f>SUM(C2:C5)</f>
        <v>100649</v>
      </c>
      <c r="D6" s="3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0E9CBB449D004988E406B6A9DA6A83" ma:contentTypeVersion="16" ma:contentTypeDescription="Create a new document." ma:contentTypeScope="" ma:versionID="802e80b73bf7f9165ea3582a924c6ea1">
  <xsd:schema xmlns:xsd="http://www.w3.org/2001/XMLSchema" xmlns:xs="http://www.w3.org/2001/XMLSchema" xmlns:p="http://schemas.microsoft.com/office/2006/metadata/properties" xmlns:ns2="1bec8396-807f-46c4-b33f-40622fed61cd" xmlns:ns3="66546192-37b9-4b55-a65f-7b85bf3d9286" targetNamespace="http://schemas.microsoft.com/office/2006/metadata/properties" ma:root="true" ma:fieldsID="5f69abff3696dbe72bed8ea6982c4c11" ns2:_="" ns3:_="">
    <xsd:import namespace="1bec8396-807f-46c4-b33f-40622fed61cd"/>
    <xsd:import namespace="66546192-37b9-4b55-a65f-7b85bf3d92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c8396-807f-46c4-b33f-40622fed6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75101f0-361f-40ee-99ce-4dfc46e30b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46192-37b9-4b55-a65f-7b85bf3d928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15e8f3-c0da-4ccd-a1df-e8152dbec92e}" ma:internalName="TaxCatchAll" ma:showField="CatchAllData" ma:web="66546192-37b9-4b55-a65f-7b85bf3d92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46192-37b9-4b55-a65f-7b85bf3d9286" xsi:nil="true"/>
    <lcf76f155ced4ddcb4097134ff3c332f xmlns="1bec8396-807f-46c4-b33f-40622fed61c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8065ED-F247-420C-BF4D-F645DAB3D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c8396-807f-46c4-b33f-40622fed61cd"/>
    <ds:schemaRef ds:uri="66546192-37b9-4b55-a65f-7b85bf3d9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082F0C-5EC3-4397-99CA-3498F8311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89504-967F-4404-8BB6-D292D5DA6D19}">
  <ds:schemaRefs>
    <ds:schemaRef ds:uri="http://schemas.microsoft.com/office/2006/metadata/properties"/>
    <ds:schemaRef ds:uri="http://schemas.microsoft.com/office/infopath/2007/PartnerControls"/>
    <ds:schemaRef ds:uri="66546192-37b9-4b55-a65f-7b85bf3d9286"/>
    <ds:schemaRef ds:uri="1bec8396-807f-46c4-b33f-40622fed6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Draft Budget</vt:lpstr>
      <vt:lpstr>Public conveniences</vt:lpstr>
      <vt:lpstr>Civic Costs</vt:lpstr>
      <vt:lpstr>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2023-05-17T11:12:57Z</cp:lastPrinted>
  <dcterms:created xsi:type="dcterms:W3CDTF">2022-10-12T13:53:18Z</dcterms:created>
  <dcterms:modified xsi:type="dcterms:W3CDTF">2023-05-17T11:14:11Z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0x0101000D0E9CBB449D004988E406B6A9DA6A83</vt:lpwstr>
  </property>
  <property fmtid="{D5CDD505-2E9C-101B-9397-08002B2CF9AE}" pid="3" name="MediaServiceImageTags">
    <vt:lpwstr/>
  </property>
</Properties>
</file>